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swater.sharepoint.com/sites/TeamsWaterSupplyPlanning-WaterConservation/Shared Documents/Water Conservation/WC Rebate/WC Rebates FY2026-27/Approved Launch Docs/"/>
    </mc:Choice>
  </mc:AlternateContent>
  <xr:revisionPtr revIDLastSave="0" documentId="8_{3E71B393-A7C7-4442-88A5-1572651D411F}" xr6:coauthVersionLast="47" xr6:coauthVersionMax="47" xr10:uidLastSave="{00000000-0000-0000-0000-000000000000}"/>
  <bookViews>
    <workbookView xWindow="28680" yWindow="-120" windowWidth="29040" windowHeight="17520" activeTab="1" xr2:uid="{1D44FC4A-390F-457C-BC66-C94A49B55D7F}"/>
  </bookViews>
  <sheets>
    <sheet name="Data Form" sheetId="1" r:id="rId1"/>
    <sheet name="Item List" sheetId="2" r:id="rId2"/>
  </sheets>
  <definedNames>
    <definedName name="_xlnm._FilterDatabase" localSheetId="0" hidden="1">'Data Form'!$C$8:$P$8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8" i="1"/>
  <c r="K13" i="1"/>
  <c r="K16" i="1"/>
  <c r="J8" i="1"/>
  <c r="K8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J15" i="1"/>
  <c r="K15" i="1" s="1"/>
  <c r="J14" i="1"/>
  <c r="K14" i="1" s="1"/>
  <c r="J13" i="1"/>
  <c r="J12" i="1"/>
  <c r="K12" i="1" s="1"/>
  <c r="J11" i="1"/>
  <c r="K11" i="1" s="1"/>
  <c r="J10" i="1"/>
  <c r="K10" i="1" s="1"/>
  <c r="J9" i="1"/>
  <c r="K9" i="1" s="1"/>
  <c r="D43" i="1" l="1"/>
  <c r="L15" i="1"/>
  <c r="L39" i="1"/>
  <c r="L27" i="1"/>
  <c r="L23" i="1"/>
  <c r="L35" i="1"/>
  <c r="L28" i="1"/>
  <c r="L17" i="1"/>
  <c r="L29" i="1"/>
  <c r="L41" i="1"/>
  <c r="L37" i="1"/>
  <c r="L25" i="1"/>
  <c r="L10" i="1"/>
  <c r="L22" i="1"/>
  <c r="L34" i="1"/>
  <c r="L24" i="1"/>
  <c r="L21" i="1"/>
  <c r="L33" i="1"/>
  <c r="L9" i="1"/>
  <c r="L13" i="1"/>
  <c r="L18" i="1"/>
  <c r="L30" i="1"/>
  <c r="L42" i="1"/>
  <c r="L31" i="1"/>
  <c r="L32" i="1"/>
  <c r="L11" i="1"/>
  <c r="L12" i="1"/>
  <c r="L19" i="1"/>
  <c r="L20" i="1"/>
  <c r="L40" i="1"/>
  <c r="L36" i="1"/>
  <c r="L14" i="1"/>
  <c r="L26" i="1"/>
  <c r="L38" i="1"/>
  <c r="L16" i="1"/>
  <c r="L8" i="1"/>
  <c r="L43" i="1" l="1"/>
</calcChain>
</file>

<file path=xl/sharedStrings.xml><?xml version="1.0" encoding="utf-8"?>
<sst xmlns="http://schemas.openxmlformats.org/spreadsheetml/2006/main" count="48" uniqueCount="38">
  <si>
    <t>Rebate Program Item</t>
  </si>
  <si>
    <t>Date of Work</t>
  </si>
  <si>
    <t>Material Cost</t>
  </si>
  <si>
    <t>Total Cost</t>
  </si>
  <si>
    <t>50% of Total Cost</t>
  </si>
  <si>
    <t>Rebate Amount</t>
  </si>
  <si>
    <t>Date of Sumittal</t>
  </si>
  <si>
    <t>Address of Work Site</t>
  </si>
  <si>
    <t>Total Rebate Request Amount</t>
  </si>
  <si>
    <t>Person Submitting Request</t>
  </si>
  <si>
    <t>Participating Organization</t>
  </si>
  <si>
    <t>Maximum Rebate Amount</t>
  </si>
  <si>
    <t xml:space="preserve"> D</t>
  </si>
  <si>
    <t>SJRWMD Water Conservation Rebate Program Rebate Invoice Request Data Form</t>
  </si>
  <si>
    <t>Rebate Item</t>
  </si>
  <si>
    <t>Maximum Rebate</t>
  </si>
  <si>
    <t>Reimbursable Costs</t>
  </si>
  <si>
    <t>Indoor Fixture Retrofit (Toilet - 0.8 gal/flush)</t>
  </si>
  <si>
    <t>Per Entity, 50% of the First-Year Annual Subscription</t>
  </si>
  <si>
    <t>Fees for Inspection and Certification</t>
  </si>
  <si>
    <t>Material and Installation</t>
  </si>
  <si>
    <t>Per Unit, Fixture and Installation</t>
  </si>
  <si>
    <t>HOA Common Area/Multifamily Irrigation Evaluation and Timer Modification</t>
  </si>
  <si>
    <t>Residential Irrigation Evaluation and Timer Modification</t>
  </si>
  <si>
    <t>Contractor Cost per Visit</t>
  </si>
  <si>
    <t>NULL</t>
  </si>
  <si>
    <t>Installation, Evaluation, or Subscription Cost</t>
  </si>
  <si>
    <t>Indoor Fixture Retrofit (Toilet - 1.28 gals/flush)</t>
  </si>
  <si>
    <t>Indoor Fixture Retrofit (Faucet - 1.5 gals/min)</t>
  </si>
  <si>
    <t>Indoor Fixture Retrofit (Showerhead - 2.0 gals/min)</t>
  </si>
  <si>
    <t>Residential EPA WaterSense®-Labeled Smart Irrigation Controller</t>
  </si>
  <si>
    <t>Residential Irrigation Conversion (high-volume spray to a high-efficiency rotary nozzle or micro irrigation)</t>
  </si>
  <si>
    <t>HOA Common Area/Multifamily Irrigation Conversion (high-volume spray to a high-efficiency rotary nozzle or micro irrigation)</t>
  </si>
  <si>
    <t>Landscape Soil Amendment (for new residential construction)</t>
  </si>
  <si>
    <t>HOA Common Area/Multifamily EPA WaterSense®-Labeled Smart Irrigation Controller</t>
  </si>
  <si>
    <r>
      <t>H</t>
    </r>
    <r>
      <rPr>
        <b/>
        <sz val="11"/>
        <color theme="3"/>
        <rFont val="Aptos Narrow"/>
        <family val="2"/>
      </rPr>
      <t>₂</t>
    </r>
    <r>
      <rPr>
        <b/>
        <sz val="11"/>
        <color theme="3"/>
        <rFont val="Calibri"/>
        <family val="2"/>
        <scheme val="minor"/>
      </rPr>
      <t>OSAV Subscription</t>
    </r>
  </si>
  <si>
    <r>
      <t>Florida Water Star</t>
    </r>
    <r>
      <rPr>
        <b/>
        <sz val="11"/>
        <color theme="3"/>
        <rFont val="Aptos Narrow"/>
        <family val="2"/>
      </rPr>
      <t>℠</t>
    </r>
    <r>
      <rPr>
        <b/>
        <sz val="11"/>
        <color theme="3"/>
        <rFont val="Calibri"/>
        <family val="2"/>
        <scheme val="minor"/>
      </rPr>
      <t xml:space="preserve"> Certification for New Residential Construction</t>
    </r>
  </si>
  <si>
    <t>FY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</si>
</sst>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5" fillId="0" borderId="2" applyNumberFormat="0" applyFill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3" borderId="1" xfId="0" applyFill="1" applyBorder="1"/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 applyProtection="1">
      <alignment wrapText="1"/>
      <protection locked="0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2" xfId="1" applyAlignment="1">
      <alignment horizontal="left" wrapText="1"/>
    </xf>
  </cellXfs>
  <cellStyles count="2">
    <cellStyle name="Heading 3" xfId="1" builtinId="18"/>
    <cellStyle name="Normal" xfId="0" builtinId="0"/>
  </cellStyles>
  <dxfs count="5">
    <dxf>
      <alignment horizontal="left" vertical="bottom" textRotation="0" wrapText="1" indent="0" justifyLastLine="0" shrinkToFit="0" readingOrder="0"/>
    </dxf>
    <dxf>
      <numFmt numFmtId="164" formatCode="&quot;$&quot;#,##0.00"/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72FA42-6870-428D-9D02-A49CA734B064}" name="Table1" displayName="Table1" ref="C2:E22" totalsRowShown="0" headerRowDxfId="4" dataDxfId="3">
  <autoFilter ref="C2:E22" xr:uid="{4072FA42-6870-428D-9D02-A49CA734B064}"/>
  <tableColumns count="3">
    <tableColumn id="1" xr3:uid="{D9A1F502-B6FD-4BF6-8E5F-A882214D2C50}" name="Rebate Item" dataDxfId="2"/>
    <tableColumn id="2" xr3:uid="{82DCC3EC-123A-4218-BF78-C2E3AF40B155}" name="Maximum Rebate" dataDxfId="1"/>
    <tableColumn id="3" xr3:uid="{096D5539-8650-4498-A34B-BF2AFE0DFF0A}" name="Reimbursable Cos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FD5D-D84C-48AB-846F-8406C6E57A46}">
  <dimension ref="C2:P43"/>
  <sheetViews>
    <sheetView topLeftCell="A8" zoomScale="210" zoomScaleNormal="210" workbookViewId="0">
      <selection activeCell="C9" sqref="C9"/>
    </sheetView>
  </sheetViews>
  <sheetFormatPr defaultRowHeight="15" x14ac:dyDescent="0.25"/>
  <cols>
    <col min="3" max="3" width="46.28515625" customWidth="1"/>
    <col min="4" max="5" width="40.42578125" customWidth="1"/>
    <col min="6" max="6" width="36.42578125" customWidth="1"/>
    <col min="7" max="7" width="17.7109375" customWidth="1"/>
    <col min="8" max="8" width="18.28515625" customWidth="1"/>
    <col min="9" max="9" width="40.85546875" bestFit="1" customWidth="1"/>
    <col min="10" max="12" width="18.28515625" customWidth="1"/>
    <col min="14" max="14" width="31" customWidth="1"/>
  </cols>
  <sheetData>
    <row r="2" spans="3:16" ht="21" x14ac:dyDescent="0.35">
      <c r="C2" s="7" t="s">
        <v>13</v>
      </c>
      <c r="D2" s="7"/>
      <c r="E2" s="7"/>
      <c r="F2" s="7"/>
    </row>
    <row r="4" spans="3:16" x14ac:dyDescent="0.25">
      <c r="C4" s="3" t="s">
        <v>10</v>
      </c>
      <c r="D4" s="15"/>
      <c r="E4" s="9"/>
      <c r="H4" s="3" t="s">
        <v>6</v>
      </c>
      <c r="I4" s="14"/>
    </row>
    <row r="5" spans="3:16" x14ac:dyDescent="0.25">
      <c r="C5" s="3" t="s">
        <v>9</v>
      </c>
      <c r="D5" s="15"/>
      <c r="E5" s="9"/>
    </row>
    <row r="6" spans="3:16" x14ac:dyDescent="0.25">
      <c r="C6" t="s">
        <v>37</v>
      </c>
    </row>
    <row r="7" spans="3:16" ht="30.75" customHeight="1" x14ac:dyDescent="0.25">
      <c r="C7" s="2" t="s">
        <v>0</v>
      </c>
      <c r="D7" s="2" t="s">
        <v>11</v>
      </c>
      <c r="E7" s="2" t="s">
        <v>16</v>
      </c>
      <c r="F7" s="2" t="s">
        <v>7</v>
      </c>
      <c r="G7" s="2" t="s">
        <v>1</v>
      </c>
      <c r="H7" s="2" t="s">
        <v>2</v>
      </c>
      <c r="I7" s="2" t="s">
        <v>26</v>
      </c>
      <c r="J7" s="2" t="s">
        <v>3</v>
      </c>
      <c r="K7" s="2" t="s">
        <v>4</v>
      </c>
      <c r="L7" s="2" t="s">
        <v>5</v>
      </c>
    </row>
    <row r="8" spans="3:16" x14ac:dyDescent="0.25">
      <c r="C8" s="18"/>
      <c r="D8" s="13">
        <f>IF(ISBLANK(C8), 0, VLOOKUP(C8,'Item List'!$C$3:$E$16,2, FALSE))</f>
        <v>0</v>
      </c>
      <c r="E8" s="17" t="str">
        <f>IF(ISBLANK(C8), "  ", VLOOKUP(C8,'Item List'!$C$3:$E$16,3, FALSE))</f>
        <v xml:space="preserve">  </v>
      </c>
      <c r="F8" s="14"/>
      <c r="G8" s="14"/>
      <c r="H8" s="16"/>
      <c r="I8" s="16"/>
      <c r="J8" s="5">
        <f t="shared" ref="J8" si="0">SUM(H8:I8)</f>
        <v>0</v>
      </c>
      <c r="K8" s="5">
        <f>J8*0.5</f>
        <v>0</v>
      </c>
      <c r="L8" s="5">
        <f>IF(K8&lt;D8,K8,D8)</f>
        <v>0</v>
      </c>
      <c r="N8" s="8"/>
      <c r="P8" t="s">
        <v>12</v>
      </c>
    </row>
    <row r="9" spans="3:16" x14ac:dyDescent="0.25">
      <c r="C9" s="18"/>
      <c r="D9" s="13">
        <f>IF(ISBLANK(C9), 0, VLOOKUP(C9,'Item List'!$C$3:$E$16,2, FALSE))</f>
        <v>0</v>
      </c>
      <c r="E9" s="17" t="str">
        <f>IF(ISBLANK(C9), "  ", VLOOKUP(C9,'Item List'!$C$3:$E$16,3, FALSE))</f>
        <v xml:space="preserve">  </v>
      </c>
      <c r="F9" s="14"/>
      <c r="G9" s="14"/>
      <c r="H9" s="16"/>
      <c r="I9" s="16"/>
      <c r="J9" s="5">
        <f t="shared" ref="J9:J42" si="1">SUM(H9:I9)</f>
        <v>0</v>
      </c>
      <c r="K9" s="5">
        <f t="shared" ref="K9:K42" si="2">J9*0.5</f>
        <v>0</v>
      </c>
      <c r="L9" s="5">
        <f t="shared" ref="L9:L42" si="3">IF(K9&lt;D9,K9,D9)</f>
        <v>0</v>
      </c>
      <c r="N9" s="8"/>
    </row>
    <row r="10" spans="3:16" x14ac:dyDescent="0.25">
      <c r="C10" s="18"/>
      <c r="D10" s="13">
        <f>IF(ISBLANK(C10), 0, VLOOKUP(C10,'Item List'!$C$3:$E$16,2, FALSE))</f>
        <v>0</v>
      </c>
      <c r="E10" s="17" t="str">
        <f>IF(ISBLANK(C10), "  ", VLOOKUP(C10,'Item List'!$C$3:$E$16,3, FALSE))</f>
        <v xml:space="preserve">  </v>
      </c>
      <c r="F10" s="14"/>
      <c r="G10" s="14"/>
      <c r="H10" s="16"/>
      <c r="I10" s="16"/>
      <c r="J10" s="5">
        <f t="shared" si="1"/>
        <v>0</v>
      </c>
      <c r="K10" s="5">
        <f t="shared" si="2"/>
        <v>0</v>
      </c>
      <c r="L10" s="5">
        <f t="shared" si="3"/>
        <v>0</v>
      </c>
    </row>
    <row r="11" spans="3:16" x14ac:dyDescent="0.25">
      <c r="C11" s="18"/>
      <c r="D11" s="13">
        <f>IF(ISBLANK(C11), 0, VLOOKUP(C11,'Item List'!$C$3:$E$16,2, FALSE))</f>
        <v>0</v>
      </c>
      <c r="E11" s="17" t="str">
        <f>IF(ISBLANK(C11), "  ", VLOOKUP(C11,'Item List'!$C$3:$E$16,3, FALSE))</f>
        <v xml:space="preserve">  </v>
      </c>
      <c r="F11" s="14"/>
      <c r="G11" s="14"/>
      <c r="H11" s="16"/>
      <c r="I11" s="16"/>
      <c r="J11" s="5">
        <f t="shared" si="1"/>
        <v>0</v>
      </c>
      <c r="K11" s="5">
        <f t="shared" si="2"/>
        <v>0</v>
      </c>
      <c r="L11" s="5">
        <f t="shared" si="3"/>
        <v>0</v>
      </c>
      <c r="N11" s="8"/>
    </row>
    <row r="12" spans="3:16" x14ac:dyDescent="0.25">
      <c r="C12" s="18"/>
      <c r="D12" s="13">
        <f>IF(ISBLANK(C12), 0, VLOOKUP(C12,'Item List'!$C$3:$E$16,2, FALSE))</f>
        <v>0</v>
      </c>
      <c r="E12" s="17" t="str">
        <f>IF(ISBLANK(C12), "  ", VLOOKUP(C12,'Item List'!$C$3:$E$16,3, FALSE))</f>
        <v xml:space="preserve">  </v>
      </c>
      <c r="F12" s="14"/>
      <c r="G12" s="14"/>
      <c r="H12" s="16"/>
      <c r="I12" s="16"/>
      <c r="J12" s="5">
        <f t="shared" si="1"/>
        <v>0</v>
      </c>
      <c r="K12" s="5">
        <f t="shared" si="2"/>
        <v>0</v>
      </c>
      <c r="L12" s="5">
        <f t="shared" si="3"/>
        <v>0</v>
      </c>
      <c r="N12" s="8"/>
    </row>
    <row r="13" spans="3:16" x14ac:dyDescent="0.25">
      <c r="C13" s="18"/>
      <c r="D13" s="13">
        <f>IF(ISBLANK(C13), 0, VLOOKUP(C13,'Item List'!$C$3:$E$16,2, FALSE))</f>
        <v>0</v>
      </c>
      <c r="E13" s="17" t="str">
        <f>IF(ISBLANK(C13), "  ", VLOOKUP(C13,'Item List'!$C$3:$E$16,3, FALSE))</f>
        <v xml:space="preserve">  </v>
      </c>
      <c r="F13" s="14"/>
      <c r="G13" s="14"/>
      <c r="H13" s="16"/>
      <c r="I13" s="16"/>
      <c r="J13" s="5">
        <f t="shared" si="1"/>
        <v>0</v>
      </c>
      <c r="K13" s="5">
        <f t="shared" si="2"/>
        <v>0</v>
      </c>
      <c r="L13" s="5">
        <f t="shared" si="3"/>
        <v>0</v>
      </c>
    </row>
    <row r="14" spans="3:16" x14ac:dyDescent="0.25">
      <c r="C14" s="18"/>
      <c r="D14" s="13">
        <f>IF(ISBLANK(C14), 0, VLOOKUP(C14,'Item List'!$C$3:$E$16,2, FALSE))</f>
        <v>0</v>
      </c>
      <c r="E14" s="17" t="str">
        <f>IF(ISBLANK(C14), "  ", VLOOKUP(C14,'Item List'!$C$3:$E$16,3, FALSE))</f>
        <v xml:space="preserve">  </v>
      </c>
      <c r="F14" s="14"/>
      <c r="G14" s="14"/>
      <c r="H14" s="16"/>
      <c r="I14" s="16"/>
      <c r="J14" s="5">
        <f t="shared" si="1"/>
        <v>0</v>
      </c>
      <c r="K14" s="5">
        <f t="shared" si="2"/>
        <v>0</v>
      </c>
      <c r="L14" s="5">
        <f t="shared" si="3"/>
        <v>0</v>
      </c>
    </row>
    <row r="15" spans="3:16" x14ac:dyDescent="0.25">
      <c r="C15" s="18"/>
      <c r="D15" s="13">
        <f>IF(ISBLANK(C15), 0, VLOOKUP(C15,'Item List'!$C$3:$E$16,2, FALSE))</f>
        <v>0</v>
      </c>
      <c r="E15" s="17" t="str">
        <f>IF(ISBLANK(C15), "  ", VLOOKUP(C15,'Item List'!$C$3:$E$16,3, FALSE))</f>
        <v xml:space="preserve">  </v>
      </c>
      <c r="F15" s="14"/>
      <c r="G15" s="14"/>
      <c r="H15" s="16"/>
      <c r="I15" s="16"/>
      <c r="J15" s="5">
        <f t="shared" si="1"/>
        <v>0</v>
      </c>
      <c r="K15" s="5">
        <f t="shared" si="2"/>
        <v>0</v>
      </c>
      <c r="L15" s="5">
        <f t="shared" si="3"/>
        <v>0</v>
      </c>
    </row>
    <row r="16" spans="3:16" x14ac:dyDescent="0.25">
      <c r="C16" s="18"/>
      <c r="D16" s="13">
        <f>IF(ISBLANK(C16), 0, VLOOKUP(C16,'Item List'!$C$3:$E$16,2, FALSE))</f>
        <v>0</v>
      </c>
      <c r="E16" s="17" t="str">
        <f>IF(ISBLANK(C16), "  ", VLOOKUP(C16,'Item List'!$C$3:$E$16,3, FALSE))</f>
        <v xml:space="preserve">  </v>
      </c>
      <c r="F16" s="14"/>
      <c r="G16" s="14"/>
      <c r="H16" s="16"/>
      <c r="I16" s="16"/>
      <c r="J16" s="5">
        <f t="shared" si="1"/>
        <v>0</v>
      </c>
      <c r="K16" s="5">
        <f t="shared" si="2"/>
        <v>0</v>
      </c>
      <c r="L16" s="5">
        <f t="shared" si="3"/>
        <v>0</v>
      </c>
    </row>
    <row r="17" spans="3:12" x14ac:dyDescent="0.25">
      <c r="C17" s="18"/>
      <c r="D17" s="13">
        <f>IF(ISBLANK(C17), 0, VLOOKUP(C17,'Item List'!$C$3:$E$16,2, FALSE))</f>
        <v>0</v>
      </c>
      <c r="E17" s="17" t="str">
        <f>IF(ISBLANK(C17), "  ", VLOOKUP(C17,'Item List'!$C$3:$E$16,3, FALSE))</f>
        <v xml:space="preserve">  </v>
      </c>
      <c r="F17" s="14"/>
      <c r="G17" s="14"/>
      <c r="H17" s="16"/>
      <c r="I17" s="16"/>
      <c r="J17" s="5">
        <f t="shared" si="1"/>
        <v>0</v>
      </c>
      <c r="K17" s="5">
        <f t="shared" si="2"/>
        <v>0</v>
      </c>
      <c r="L17" s="5">
        <f t="shared" si="3"/>
        <v>0</v>
      </c>
    </row>
    <row r="18" spans="3:12" x14ac:dyDescent="0.25">
      <c r="C18" s="18"/>
      <c r="D18" s="13">
        <f>IF(ISBLANK(C18), 0, VLOOKUP(C18,'Item List'!$C$3:$E$16,2, FALSE))</f>
        <v>0</v>
      </c>
      <c r="E18" s="17" t="str">
        <f>IF(ISBLANK(C18), "  ", VLOOKUP(C18,'Item List'!$C$3:$E$16,3, FALSE))</f>
        <v xml:space="preserve">  </v>
      </c>
      <c r="F18" s="14"/>
      <c r="G18" s="14"/>
      <c r="H18" s="16"/>
      <c r="I18" s="16"/>
      <c r="J18" s="5">
        <f t="shared" si="1"/>
        <v>0</v>
      </c>
      <c r="K18" s="5">
        <f t="shared" si="2"/>
        <v>0</v>
      </c>
      <c r="L18" s="5">
        <f t="shared" si="3"/>
        <v>0</v>
      </c>
    </row>
    <row r="19" spans="3:12" x14ac:dyDescent="0.25">
      <c r="C19" s="18"/>
      <c r="D19" s="13">
        <f>IF(ISBLANK(C19), 0, VLOOKUP(C19,'Item List'!$C$3:$E$16,2, FALSE))</f>
        <v>0</v>
      </c>
      <c r="E19" s="17" t="str">
        <f>IF(ISBLANK(C19), "  ", VLOOKUP(C19,'Item List'!$C$3:$E$16,3, FALSE))</f>
        <v xml:space="preserve">  </v>
      </c>
      <c r="F19" s="14"/>
      <c r="G19" s="14"/>
      <c r="H19" s="16"/>
      <c r="I19" s="16"/>
      <c r="J19" s="5">
        <f t="shared" si="1"/>
        <v>0</v>
      </c>
      <c r="K19" s="5">
        <f t="shared" si="2"/>
        <v>0</v>
      </c>
      <c r="L19" s="5">
        <f t="shared" si="3"/>
        <v>0</v>
      </c>
    </row>
    <row r="20" spans="3:12" x14ac:dyDescent="0.25">
      <c r="C20" s="18"/>
      <c r="D20" s="13">
        <f>IF(ISBLANK(C20), 0, VLOOKUP(C20,'Item List'!$C$3:$E$16,2, FALSE))</f>
        <v>0</v>
      </c>
      <c r="E20" s="17" t="str">
        <f>IF(ISBLANK(C20), "  ", VLOOKUP(C20,'Item List'!$C$3:$E$16,3, FALSE))</f>
        <v xml:space="preserve">  </v>
      </c>
      <c r="F20" s="14"/>
      <c r="G20" s="14"/>
      <c r="H20" s="16"/>
      <c r="I20" s="16"/>
      <c r="J20" s="5">
        <f t="shared" si="1"/>
        <v>0</v>
      </c>
      <c r="K20" s="5">
        <f t="shared" si="2"/>
        <v>0</v>
      </c>
      <c r="L20" s="5">
        <f t="shared" si="3"/>
        <v>0</v>
      </c>
    </row>
    <row r="21" spans="3:12" x14ac:dyDescent="0.25">
      <c r="C21" s="18"/>
      <c r="D21" s="13">
        <f>IF(ISBLANK(C21), 0, VLOOKUP(C21,'Item List'!$C$3:$E$16,2, FALSE))</f>
        <v>0</v>
      </c>
      <c r="E21" s="17" t="str">
        <f>IF(ISBLANK(C21), "  ", VLOOKUP(C21,'Item List'!$C$3:$E$16,3, FALSE))</f>
        <v xml:space="preserve">  </v>
      </c>
      <c r="F21" s="14"/>
      <c r="G21" s="14"/>
      <c r="H21" s="16"/>
      <c r="I21" s="16"/>
      <c r="J21" s="5">
        <f t="shared" si="1"/>
        <v>0</v>
      </c>
      <c r="K21" s="5">
        <f t="shared" si="2"/>
        <v>0</v>
      </c>
      <c r="L21" s="5">
        <f t="shared" si="3"/>
        <v>0</v>
      </c>
    </row>
    <row r="22" spans="3:12" x14ac:dyDescent="0.25">
      <c r="C22" s="18"/>
      <c r="D22" s="13">
        <f>IF(ISBLANK(C22), 0, VLOOKUP(C22,'Item List'!$C$3:$E$16,2, FALSE))</f>
        <v>0</v>
      </c>
      <c r="E22" s="17" t="str">
        <f>IF(ISBLANK(C22), "  ", VLOOKUP(C22,'Item List'!$C$3:$E$16,3, FALSE))</f>
        <v xml:space="preserve">  </v>
      </c>
      <c r="F22" s="14"/>
      <c r="G22" s="14"/>
      <c r="H22" s="16"/>
      <c r="I22" s="16"/>
      <c r="J22" s="5">
        <f t="shared" si="1"/>
        <v>0</v>
      </c>
      <c r="K22" s="5">
        <f t="shared" si="2"/>
        <v>0</v>
      </c>
      <c r="L22" s="5">
        <f t="shared" si="3"/>
        <v>0</v>
      </c>
    </row>
    <row r="23" spans="3:12" x14ac:dyDescent="0.25">
      <c r="C23" s="18"/>
      <c r="D23" s="13">
        <f>IF(ISBLANK(C23), 0, VLOOKUP(C23,'Item List'!$C$3:$E$16,2, FALSE))</f>
        <v>0</v>
      </c>
      <c r="E23" s="17" t="str">
        <f>IF(ISBLANK(C23), "  ", VLOOKUP(C23,'Item List'!$C$3:$E$16,3, FALSE))</f>
        <v xml:space="preserve">  </v>
      </c>
      <c r="F23" s="14"/>
      <c r="G23" s="14"/>
      <c r="H23" s="16"/>
      <c r="I23" s="16"/>
      <c r="J23" s="5">
        <f t="shared" si="1"/>
        <v>0</v>
      </c>
      <c r="K23" s="5">
        <f t="shared" si="2"/>
        <v>0</v>
      </c>
      <c r="L23" s="5">
        <f t="shared" si="3"/>
        <v>0</v>
      </c>
    </row>
    <row r="24" spans="3:12" x14ac:dyDescent="0.25">
      <c r="C24" s="18"/>
      <c r="D24" s="13">
        <f>IF(ISBLANK(C24), 0, VLOOKUP(C24,'Item List'!$C$3:$E$16,2, FALSE))</f>
        <v>0</v>
      </c>
      <c r="E24" s="17" t="str">
        <f>IF(ISBLANK(C24), "  ", VLOOKUP(C24,'Item List'!$C$3:$E$16,3, FALSE))</f>
        <v xml:space="preserve">  </v>
      </c>
      <c r="F24" s="14"/>
      <c r="G24" s="14"/>
      <c r="H24" s="16"/>
      <c r="I24" s="16"/>
      <c r="J24" s="5">
        <f t="shared" si="1"/>
        <v>0</v>
      </c>
      <c r="K24" s="5">
        <f t="shared" si="2"/>
        <v>0</v>
      </c>
      <c r="L24" s="5">
        <f t="shared" si="3"/>
        <v>0</v>
      </c>
    </row>
    <row r="25" spans="3:12" x14ac:dyDescent="0.25">
      <c r="C25" s="18"/>
      <c r="D25" s="13">
        <f>IF(ISBLANK(C25), 0, VLOOKUP(C25,'Item List'!$C$3:$E$16,2, FALSE))</f>
        <v>0</v>
      </c>
      <c r="E25" s="17" t="str">
        <f>IF(ISBLANK(C25), "  ", VLOOKUP(C25,'Item List'!$C$3:$E$16,3, FALSE))</f>
        <v xml:space="preserve">  </v>
      </c>
      <c r="F25" s="14"/>
      <c r="G25" s="14"/>
      <c r="H25" s="16"/>
      <c r="I25" s="16"/>
      <c r="J25" s="5">
        <f t="shared" si="1"/>
        <v>0</v>
      </c>
      <c r="K25" s="5">
        <f t="shared" si="2"/>
        <v>0</v>
      </c>
      <c r="L25" s="5">
        <f t="shared" si="3"/>
        <v>0</v>
      </c>
    </row>
    <row r="26" spans="3:12" x14ac:dyDescent="0.25">
      <c r="C26" s="18"/>
      <c r="D26" s="13">
        <f>IF(ISBLANK(C26), 0, VLOOKUP(C26,'Item List'!$C$3:$E$16,2, FALSE))</f>
        <v>0</v>
      </c>
      <c r="E26" s="17" t="str">
        <f>IF(ISBLANK(C26), "  ", VLOOKUP(C26,'Item List'!$C$3:$E$16,3, FALSE))</f>
        <v xml:space="preserve">  </v>
      </c>
      <c r="F26" s="14"/>
      <c r="G26" s="14"/>
      <c r="H26" s="16"/>
      <c r="I26" s="16"/>
      <c r="J26" s="5">
        <f t="shared" si="1"/>
        <v>0</v>
      </c>
      <c r="K26" s="5">
        <f t="shared" si="2"/>
        <v>0</v>
      </c>
      <c r="L26" s="5">
        <f t="shared" si="3"/>
        <v>0</v>
      </c>
    </row>
    <row r="27" spans="3:12" x14ac:dyDescent="0.25">
      <c r="C27" s="18"/>
      <c r="D27" s="13">
        <f>IF(ISBLANK(C27), 0, VLOOKUP(C27,'Item List'!$C$3:$E$16,2, FALSE))</f>
        <v>0</v>
      </c>
      <c r="E27" s="17" t="str">
        <f>IF(ISBLANK(C27), "  ", VLOOKUP(C27,'Item List'!$C$3:$E$16,3, FALSE))</f>
        <v xml:space="preserve">  </v>
      </c>
      <c r="F27" s="14"/>
      <c r="G27" s="14"/>
      <c r="H27" s="16"/>
      <c r="I27" s="16"/>
      <c r="J27" s="5">
        <f t="shared" si="1"/>
        <v>0</v>
      </c>
      <c r="K27" s="5">
        <f t="shared" si="2"/>
        <v>0</v>
      </c>
      <c r="L27" s="5">
        <f t="shared" si="3"/>
        <v>0</v>
      </c>
    </row>
    <row r="28" spans="3:12" x14ac:dyDescent="0.25">
      <c r="C28" s="18"/>
      <c r="D28" s="13">
        <f>IF(ISBLANK(C28), 0, VLOOKUP(C28,'Item List'!$C$3:$E$16,2, FALSE))</f>
        <v>0</v>
      </c>
      <c r="E28" s="17" t="str">
        <f>IF(ISBLANK(C28), "  ", VLOOKUP(C28,'Item List'!$C$3:$E$16,3, FALSE))</f>
        <v xml:space="preserve">  </v>
      </c>
      <c r="F28" s="14"/>
      <c r="G28" s="14"/>
      <c r="H28" s="16"/>
      <c r="I28" s="16"/>
      <c r="J28" s="5">
        <f t="shared" si="1"/>
        <v>0</v>
      </c>
      <c r="K28" s="5">
        <f t="shared" si="2"/>
        <v>0</v>
      </c>
      <c r="L28" s="5">
        <f t="shared" si="3"/>
        <v>0</v>
      </c>
    </row>
    <row r="29" spans="3:12" x14ac:dyDescent="0.25">
      <c r="C29" s="18"/>
      <c r="D29" s="13">
        <f>IF(ISBLANK(C29), 0, VLOOKUP(C29,'Item List'!$C$3:$E$16,2, FALSE))</f>
        <v>0</v>
      </c>
      <c r="E29" s="17" t="str">
        <f>IF(ISBLANK(C29), "  ", VLOOKUP(C29,'Item List'!$C$3:$E$16,3, FALSE))</f>
        <v xml:space="preserve">  </v>
      </c>
      <c r="F29" s="14"/>
      <c r="G29" s="14"/>
      <c r="H29" s="16"/>
      <c r="I29" s="16"/>
      <c r="J29" s="5">
        <f t="shared" si="1"/>
        <v>0</v>
      </c>
      <c r="K29" s="5">
        <f t="shared" si="2"/>
        <v>0</v>
      </c>
      <c r="L29" s="5">
        <f t="shared" si="3"/>
        <v>0</v>
      </c>
    </row>
    <row r="30" spans="3:12" x14ac:dyDescent="0.25">
      <c r="C30" s="18"/>
      <c r="D30" s="13">
        <f>IF(ISBLANK(C30), 0, VLOOKUP(C30,'Item List'!$C$3:$E$16,2, FALSE))</f>
        <v>0</v>
      </c>
      <c r="E30" s="17" t="str">
        <f>IF(ISBLANK(C30), "  ", VLOOKUP(C30,'Item List'!$C$3:$E$16,3, FALSE))</f>
        <v xml:space="preserve">  </v>
      </c>
      <c r="F30" s="14"/>
      <c r="G30" s="14"/>
      <c r="H30" s="16"/>
      <c r="I30" s="16"/>
      <c r="J30" s="5">
        <f t="shared" si="1"/>
        <v>0</v>
      </c>
      <c r="K30" s="5">
        <f t="shared" si="2"/>
        <v>0</v>
      </c>
      <c r="L30" s="5">
        <f t="shared" si="3"/>
        <v>0</v>
      </c>
    </row>
    <row r="31" spans="3:12" x14ac:dyDescent="0.25">
      <c r="C31" s="18"/>
      <c r="D31" s="13">
        <f>IF(ISBLANK(C31), 0, VLOOKUP(C31,'Item List'!$C$3:$E$16,2, FALSE))</f>
        <v>0</v>
      </c>
      <c r="E31" s="17" t="str">
        <f>IF(ISBLANK(C31), "  ", VLOOKUP(C31,'Item List'!$C$3:$E$16,3, FALSE))</f>
        <v xml:space="preserve">  </v>
      </c>
      <c r="F31" s="14"/>
      <c r="G31" s="14"/>
      <c r="H31" s="16"/>
      <c r="I31" s="16"/>
      <c r="J31" s="5">
        <f t="shared" si="1"/>
        <v>0</v>
      </c>
      <c r="K31" s="5">
        <f t="shared" si="2"/>
        <v>0</v>
      </c>
      <c r="L31" s="5">
        <f t="shared" si="3"/>
        <v>0</v>
      </c>
    </row>
    <row r="32" spans="3:12" x14ac:dyDescent="0.25">
      <c r="C32" s="18"/>
      <c r="D32" s="13">
        <f>IF(ISBLANK(C32), 0, VLOOKUP(C32,'Item List'!$C$3:$E$16,2, FALSE))</f>
        <v>0</v>
      </c>
      <c r="E32" s="17" t="str">
        <f>IF(ISBLANK(C32), "  ", VLOOKUP(C32,'Item List'!$C$3:$E$16,3, FALSE))</f>
        <v xml:space="preserve">  </v>
      </c>
      <c r="F32" s="14"/>
      <c r="G32" s="14"/>
      <c r="H32" s="16"/>
      <c r="I32" s="16"/>
      <c r="J32" s="5">
        <f t="shared" si="1"/>
        <v>0</v>
      </c>
      <c r="K32" s="5">
        <f t="shared" si="2"/>
        <v>0</v>
      </c>
      <c r="L32" s="5">
        <f t="shared" si="3"/>
        <v>0</v>
      </c>
    </row>
    <row r="33" spans="3:12" x14ac:dyDescent="0.25">
      <c r="C33" s="18"/>
      <c r="D33" s="13">
        <f>IF(ISBLANK(C33), 0, VLOOKUP(C33,'Item List'!$C$3:$E$16,2, FALSE))</f>
        <v>0</v>
      </c>
      <c r="E33" s="17" t="str">
        <f>IF(ISBLANK(C33), "  ", VLOOKUP(C33,'Item List'!$C$3:$E$16,3, FALSE))</f>
        <v xml:space="preserve">  </v>
      </c>
      <c r="F33" s="14"/>
      <c r="G33" s="14"/>
      <c r="H33" s="16"/>
      <c r="I33" s="16"/>
      <c r="J33" s="5">
        <f t="shared" si="1"/>
        <v>0</v>
      </c>
      <c r="K33" s="5">
        <f t="shared" si="2"/>
        <v>0</v>
      </c>
      <c r="L33" s="5">
        <f t="shared" si="3"/>
        <v>0</v>
      </c>
    </row>
    <row r="34" spans="3:12" x14ac:dyDescent="0.25">
      <c r="C34" s="18"/>
      <c r="D34" s="13">
        <f>IF(ISBLANK(C34), 0, VLOOKUP(C34,'Item List'!$C$3:$E$16,2, FALSE))</f>
        <v>0</v>
      </c>
      <c r="E34" s="17" t="str">
        <f>IF(ISBLANK(C34), "  ", VLOOKUP(C34,'Item List'!$C$3:$E$16,3, FALSE))</f>
        <v xml:space="preserve">  </v>
      </c>
      <c r="F34" s="14"/>
      <c r="G34" s="14"/>
      <c r="H34" s="16"/>
      <c r="I34" s="16"/>
      <c r="J34" s="5">
        <f t="shared" si="1"/>
        <v>0</v>
      </c>
      <c r="K34" s="5">
        <f t="shared" si="2"/>
        <v>0</v>
      </c>
      <c r="L34" s="5">
        <f t="shared" si="3"/>
        <v>0</v>
      </c>
    </row>
    <row r="35" spans="3:12" x14ac:dyDescent="0.25">
      <c r="C35" s="18"/>
      <c r="D35" s="13">
        <f>IF(ISBLANK(C35), 0, VLOOKUP(C35,'Item List'!$C$3:$E$16,2, FALSE))</f>
        <v>0</v>
      </c>
      <c r="E35" s="17" t="str">
        <f>IF(ISBLANK(C35), "  ", VLOOKUP(C35,'Item List'!$C$3:$E$16,3, FALSE))</f>
        <v xml:space="preserve">  </v>
      </c>
      <c r="F35" s="14"/>
      <c r="G35" s="14"/>
      <c r="H35" s="16"/>
      <c r="I35" s="16"/>
      <c r="J35" s="5">
        <f t="shared" si="1"/>
        <v>0</v>
      </c>
      <c r="K35" s="5">
        <f t="shared" si="2"/>
        <v>0</v>
      </c>
      <c r="L35" s="5">
        <f t="shared" si="3"/>
        <v>0</v>
      </c>
    </row>
    <row r="36" spans="3:12" x14ac:dyDescent="0.25">
      <c r="C36" s="18"/>
      <c r="D36" s="13">
        <f>IF(ISBLANK(C36), 0, VLOOKUP(C36,'Item List'!$C$3:$E$16,2, FALSE))</f>
        <v>0</v>
      </c>
      <c r="E36" s="17" t="str">
        <f>IF(ISBLANK(C36), "  ", VLOOKUP(C36,'Item List'!$C$3:$E$16,3, FALSE))</f>
        <v xml:space="preserve">  </v>
      </c>
      <c r="F36" s="14"/>
      <c r="G36" s="14"/>
      <c r="H36" s="16"/>
      <c r="I36" s="16"/>
      <c r="J36" s="5">
        <f t="shared" si="1"/>
        <v>0</v>
      </c>
      <c r="K36" s="5">
        <f t="shared" si="2"/>
        <v>0</v>
      </c>
      <c r="L36" s="5">
        <f t="shared" si="3"/>
        <v>0</v>
      </c>
    </row>
    <row r="37" spans="3:12" x14ac:dyDescent="0.25">
      <c r="C37" s="18"/>
      <c r="D37" s="13">
        <f>IF(ISBLANK(C37), 0, VLOOKUP(C37,'Item List'!$C$3:$E$16,2, FALSE))</f>
        <v>0</v>
      </c>
      <c r="E37" s="17" t="str">
        <f>IF(ISBLANK(C37), "  ", VLOOKUP(C37,'Item List'!$C$3:$E$16,3, FALSE))</f>
        <v xml:space="preserve">  </v>
      </c>
      <c r="F37" s="14"/>
      <c r="G37" s="14"/>
      <c r="H37" s="16"/>
      <c r="I37" s="16"/>
      <c r="J37" s="5">
        <f t="shared" si="1"/>
        <v>0</v>
      </c>
      <c r="K37" s="5">
        <f t="shared" si="2"/>
        <v>0</v>
      </c>
      <c r="L37" s="5">
        <f t="shared" si="3"/>
        <v>0</v>
      </c>
    </row>
    <row r="38" spans="3:12" x14ac:dyDescent="0.25">
      <c r="C38" s="18"/>
      <c r="D38" s="13">
        <f>IF(ISBLANK(C38), 0, VLOOKUP(C38,'Item List'!$C$3:$E$16,2, FALSE))</f>
        <v>0</v>
      </c>
      <c r="E38" s="17" t="str">
        <f>IF(ISBLANK(C38), "  ", VLOOKUP(C38,'Item List'!$C$3:$E$16,3, FALSE))</f>
        <v xml:space="preserve">  </v>
      </c>
      <c r="F38" s="14"/>
      <c r="G38" s="14"/>
      <c r="H38" s="16"/>
      <c r="I38" s="16"/>
      <c r="J38" s="5">
        <f t="shared" si="1"/>
        <v>0</v>
      </c>
      <c r="K38" s="5">
        <f t="shared" si="2"/>
        <v>0</v>
      </c>
      <c r="L38" s="5">
        <f t="shared" si="3"/>
        <v>0</v>
      </c>
    </row>
    <row r="39" spans="3:12" x14ac:dyDescent="0.25">
      <c r="C39" s="18"/>
      <c r="D39" s="13">
        <f>IF(ISBLANK(C39), 0, VLOOKUP(C39,'Item List'!$C$3:$E$16,2, FALSE))</f>
        <v>0</v>
      </c>
      <c r="E39" s="17" t="str">
        <f>IF(ISBLANK(C39), "  ", VLOOKUP(C39,'Item List'!$C$3:$E$16,3, FALSE))</f>
        <v xml:space="preserve">  </v>
      </c>
      <c r="F39" s="14"/>
      <c r="G39" s="14"/>
      <c r="H39" s="16"/>
      <c r="I39" s="16"/>
      <c r="J39" s="5">
        <f t="shared" si="1"/>
        <v>0</v>
      </c>
      <c r="K39" s="5">
        <f t="shared" si="2"/>
        <v>0</v>
      </c>
      <c r="L39" s="5">
        <f t="shared" si="3"/>
        <v>0</v>
      </c>
    </row>
    <row r="40" spans="3:12" x14ac:dyDescent="0.25">
      <c r="C40" s="18"/>
      <c r="D40" s="13">
        <f>IF(ISBLANK(C40), 0, VLOOKUP(C40,'Item List'!$C$3:$E$16,2, FALSE))</f>
        <v>0</v>
      </c>
      <c r="E40" s="17" t="str">
        <f>IF(ISBLANK(C40), "  ", VLOOKUP(C40,'Item List'!$C$3:$E$16,3, FALSE))</f>
        <v xml:space="preserve">  </v>
      </c>
      <c r="F40" s="14"/>
      <c r="G40" s="14"/>
      <c r="H40" s="16"/>
      <c r="I40" s="16"/>
      <c r="J40" s="5">
        <f t="shared" si="1"/>
        <v>0</v>
      </c>
      <c r="K40" s="5">
        <f t="shared" si="2"/>
        <v>0</v>
      </c>
      <c r="L40" s="5">
        <f t="shared" si="3"/>
        <v>0</v>
      </c>
    </row>
    <row r="41" spans="3:12" x14ac:dyDescent="0.25">
      <c r="C41" s="18"/>
      <c r="D41" s="13">
        <f>IF(ISBLANK(C41), 0, VLOOKUP(C41,'Item List'!$C$3:$E$16,2, FALSE))</f>
        <v>0</v>
      </c>
      <c r="E41" s="17" t="str">
        <f>IF(ISBLANK(C41), "  ", VLOOKUP(C41,'Item List'!$C$3:$E$16,3, FALSE))</f>
        <v xml:space="preserve">  </v>
      </c>
      <c r="F41" s="14"/>
      <c r="G41" s="14"/>
      <c r="H41" s="16"/>
      <c r="I41" s="16"/>
      <c r="J41" s="5">
        <f t="shared" si="1"/>
        <v>0</v>
      </c>
      <c r="K41" s="5">
        <f t="shared" si="2"/>
        <v>0</v>
      </c>
      <c r="L41" s="5">
        <f t="shared" si="3"/>
        <v>0</v>
      </c>
    </row>
    <row r="42" spans="3:12" x14ac:dyDescent="0.25">
      <c r="C42" s="18"/>
      <c r="D42" s="13">
        <f>IF(ISBLANK(C42), 0, VLOOKUP(C42,'Item List'!$C$3:$E$16,2, FALSE))</f>
        <v>0</v>
      </c>
      <c r="E42" s="17" t="str">
        <f>IF(ISBLANK(C42), "  ", VLOOKUP(C42,'Item List'!$C$3:$E$16,3, FALSE))</f>
        <v xml:space="preserve">  </v>
      </c>
      <c r="F42" s="14"/>
      <c r="G42" s="14"/>
      <c r="H42" s="16"/>
      <c r="I42" s="16"/>
      <c r="J42" s="5">
        <f t="shared" si="1"/>
        <v>0</v>
      </c>
      <c r="K42" s="5">
        <f t="shared" si="2"/>
        <v>0</v>
      </c>
      <c r="L42" s="5">
        <f t="shared" si="3"/>
        <v>0</v>
      </c>
    </row>
    <row r="43" spans="3:12" ht="31.5" customHeight="1" x14ac:dyDescent="0.25">
      <c r="C43" s="1" t="s">
        <v>8</v>
      </c>
      <c r="D43" s="19">
        <f>SUM(D8:D42)</f>
        <v>0</v>
      </c>
      <c r="E43" s="20"/>
      <c r="F43" s="4"/>
      <c r="G43" s="4"/>
      <c r="H43" s="4"/>
      <c r="I43" s="4"/>
      <c r="J43" s="4"/>
      <c r="K43" s="4"/>
      <c r="L43" s="6">
        <f>SUM(L8:L42)</f>
        <v>0</v>
      </c>
    </row>
  </sheetData>
  <sheetProtection selectLockedCells="1"/>
  <dataValidations count="1">
    <dataValidation type="list" allowBlank="1" showInputMessage="1" showErrorMessage="1" sqref="H49" xr:uid="{DF7D2B0A-C8E7-4559-8B0A-784AC87F919B}">
      <formula1>"$c$45,$C$46,$C$47,$C$4$A$48=Rebate Program Item Description"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75360B-7998-4158-9BD5-EA34149FE17D}">
          <x14:formula1>
            <xm:f>'Item List'!$C$3:$C$16</xm:f>
          </x14:formula1>
          <xm:sqref>C8:C42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3246-5C8E-4C3B-985C-58FC38F77D47}">
  <dimension ref="C1:E22"/>
  <sheetViews>
    <sheetView tabSelected="1" zoomScale="292" zoomScaleNormal="292" workbookViewId="0">
      <selection activeCell="H11" sqref="H11"/>
    </sheetView>
  </sheetViews>
  <sheetFormatPr defaultRowHeight="15" x14ac:dyDescent="0.25"/>
  <cols>
    <col min="3" max="3" width="59.7109375" style="10" bestFit="1" customWidth="1"/>
    <col min="4" max="4" width="18.42578125" style="10" customWidth="1"/>
    <col min="5" max="5" width="37.28515625" style="10" customWidth="1"/>
  </cols>
  <sheetData>
    <row r="1" spans="3:5" x14ac:dyDescent="0.25">
      <c r="C1" s="12"/>
      <c r="D1" s="12"/>
      <c r="E1" s="12"/>
    </row>
    <row r="2" spans="3:5" x14ac:dyDescent="0.25">
      <c r="C2" s="12" t="s">
        <v>14</v>
      </c>
      <c r="D2" s="12" t="s">
        <v>15</v>
      </c>
      <c r="E2" s="12" t="s">
        <v>16</v>
      </c>
    </row>
    <row r="3" spans="3:5" ht="30.75" thickBot="1" x14ac:dyDescent="0.3">
      <c r="C3" s="21" t="s">
        <v>31</v>
      </c>
      <c r="D3" s="11">
        <v>100</v>
      </c>
      <c r="E3" s="10" t="s">
        <v>20</v>
      </c>
    </row>
    <row r="4" spans="3:5" ht="45.75" thickBot="1" x14ac:dyDescent="0.3">
      <c r="C4" s="21" t="s">
        <v>32</v>
      </c>
      <c r="D4" s="11">
        <v>5000</v>
      </c>
      <c r="E4" s="10" t="s">
        <v>20</v>
      </c>
    </row>
    <row r="5" spans="3:5" ht="15.75" thickBot="1" x14ac:dyDescent="0.3">
      <c r="C5" s="21" t="s">
        <v>23</v>
      </c>
      <c r="D5" s="11">
        <v>75</v>
      </c>
      <c r="E5" s="10" t="s">
        <v>24</v>
      </c>
    </row>
    <row r="6" spans="3:5" ht="30.75" thickBot="1" x14ac:dyDescent="0.3">
      <c r="C6" s="21" t="s">
        <v>22</v>
      </c>
      <c r="D6" s="11">
        <v>500</v>
      </c>
      <c r="E6" s="10" t="s">
        <v>24</v>
      </c>
    </row>
    <row r="7" spans="3:5" ht="15.75" thickBot="1" x14ac:dyDescent="0.3">
      <c r="C7" s="21" t="s">
        <v>33</v>
      </c>
      <c r="D7" s="11">
        <v>250</v>
      </c>
      <c r="E7" s="10" t="s">
        <v>20</v>
      </c>
    </row>
    <row r="8" spans="3:5" ht="15.75" thickBot="1" x14ac:dyDescent="0.3">
      <c r="C8" s="21" t="s">
        <v>36</v>
      </c>
      <c r="D8" s="11">
        <v>150</v>
      </c>
      <c r="E8" s="10" t="s">
        <v>19</v>
      </c>
    </row>
    <row r="9" spans="3:5" ht="30.75" thickBot="1" x14ac:dyDescent="0.3">
      <c r="C9" s="21" t="s">
        <v>30</v>
      </c>
      <c r="D9" s="11">
        <v>100</v>
      </c>
      <c r="E9" s="10" t="s">
        <v>20</v>
      </c>
    </row>
    <row r="10" spans="3:5" ht="30.75" thickBot="1" x14ac:dyDescent="0.3">
      <c r="C10" s="21" t="s">
        <v>34</v>
      </c>
      <c r="D10" s="11">
        <v>3000</v>
      </c>
      <c r="E10" s="10" t="s">
        <v>20</v>
      </c>
    </row>
    <row r="11" spans="3:5" ht="30.75" thickBot="1" x14ac:dyDescent="0.3">
      <c r="C11" s="21" t="s">
        <v>35</v>
      </c>
      <c r="D11" s="11">
        <v>5000</v>
      </c>
      <c r="E11" s="10" t="s">
        <v>18</v>
      </c>
    </row>
    <row r="12" spans="3:5" ht="15.75" thickBot="1" x14ac:dyDescent="0.3">
      <c r="C12" s="21" t="s">
        <v>17</v>
      </c>
      <c r="D12" s="11">
        <v>150</v>
      </c>
      <c r="E12" s="10" t="s">
        <v>21</v>
      </c>
    </row>
    <row r="13" spans="3:5" ht="15.75" thickBot="1" x14ac:dyDescent="0.3">
      <c r="C13" s="21" t="s">
        <v>27</v>
      </c>
      <c r="D13" s="11">
        <v>100</v>
      </c>
      <c r="E13" s="10" t="s">
        <v>21</v>
      </c>
    </row>
    <row r="14" spans="3:5" ht="15.75" thickBot="1" x14ac:dyDescent="0.3">
      <c r="C14" s="21" t="s">
        <v>28</v>
      </c>
      <c r="D14" s="11">
        <v>45</v>
      </c>
      <c r="E14" s="10" t="s">
        <v>21</v>
      </c>
    </row>
    <row r="15" spans="3:5" ht="15.75" thickBot="1" x14ac:dyDescent="0.3">
      <c r="C15" s="21" t="s">
        <v>29</v>
      </c>
      <c r="D15" s="11">
        <v>35</v>
      </c>
      <c r="E15" s="10" t="s">
        <v>21</v>
      </c>
    </row>
    <row r="16" spans="3:5" ht="15.75" thickBot="1" x14ac:dyDescent="0.3">
      <c r="C16" s="21" t="s">
        <v>25</v>
      </c>
      <c r="D16" s="11">
        <v>0</v>
      </c>
      <c r="E16" s="10" t="s">
        <v>25</v>
      </c>
    </row>
    <row r="17" spans="4:4" x14ac:dyDescent="0.25">
      <c r="D17" s="11"/>
    </row>
    <row r="18" spans="4:4" x14ac:dyDescent="0.25">
      <c r="D18" s="11"/>
    </row>
    <row r="19" spans="4:4" x14ac:dyDescent="0.25">
      <c r="D19" s="11"/>
    </row>
    <row r="20" spans="4:4" x14ac:dyDescent="0.25">
      <c r="D20" s="11"/>
    </row>
    <row r="21" spans="4:4" x14ac:dyDescent="0.25">
      <c r="D21" s="11"/>
    </row>
    <row r="22" spans="4:4" x14ac:dyDescent="0.25">
      <c r="D22" s="11"/>
    </row>
  </sheetData>
  <sheetProtection sheet="1" objects="1" scenarios="1" selectLockedCells="1"/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7d569-f659-4e7e-8357-e2d0796e6c4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6CF0A457C2E14D8E95E5E8DCBA6DDD" ma:contentTypeVersion="10" ma:contentTypeDescription="Create a new document." ma:contentTypeScope="" ma:versionID="37c347c2ae33326c30cbfef16b132873">
  <xsd:schema xmlns:xsd="http://www.w3.org/2001/XMLSchema" xmlns:xs="http://www.w3.org/2001/XMLSchema" xmlns:p="http://schemas.microsoft.com/office/2006/metadata/properties" xmlns:ns2="9857d569-f659-4e7e-8357-e2d0796e6c4b" targetNamespace="http://schemas.microsoft.com/office/2006/metadata/properties" ma:root="true" ma:fieldsID="95cf43b11c195fbdb7d3bde99443fd1b" ns2:_="">
    <xsd:import namespace="9857d569-f659-4e7e-8357-e2d0796e6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7d569-f659-4e7e-8357-e2d0796e6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cd1ffa3-0beb-44f8-9cde-64899759d3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F85EB2-B657-4DC5-AA1D-1C802B27338E}">
  <ds:schemaRefs>
    <ds:schemaRef ds:uri="9857d569-f659-4e7e-8357-e2d0796e6c4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C07037D-4E39-4A73-83A0-A1E13D40EA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BABA7-A90B-4C95-9519-C62667F58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7d569-f659-4e7e-8357-e2d0796e6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Form</vt:lpstr>
      <vt:lpstr>Item List</vt:lpstr>
    </vt:vector>
  </TitlesOfParts>
  <Company>SJRWMD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Perkins</dc:creator>
  <cp:lastModifiedBy>Kraig McLane</cp:lastModifiedBy>
  <dcterms:created xsi:type="dcterms:W3CDTF">2023-10-25T14:30:10Z</dcterms:created>
  <dcterms:modified xsi:type="dcterms:W3CDTF">2026-07-28T11:26:48Z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0x010100B96CF0A457C2E14D8E95E5E8DCBA6DDD</vt:lpwstr>
  </property>
  <property fmtid="{D5CDD505-2E9C-101B-9397-08002B2CF9AE}" pid="3" name="MediaServiceImageTags">
    <vt:lpwstr/>
  </property>
  <property fmtid="{D5CDD505-2E9C-101B-9397-08002B2CF9AE}" pid="4" name="MSIP_Label_32d085d4-8787-4a13-8f0c-4ce10a4b2061_Enabled">
    <vt:lpwstr>true</vt:lpwstr>
  </property>
  <property fmtid="{D5CDD505-2E9C-101B-9397-08002B2CF9AE}" pid="5" name="MSIP_Label_32d085d4-8787-4a13-8f0c-4ce10a4b2061_SetDate">
    <vt:lpwstr>2026-06-22T12:41:04Z</vt:lpwstr>
  </property>
  <property fmtid="{D5CDD505-2E9C-101B-9397-08002B2CF9AE}" pid="6" name="MSIP_Label_32d085d4-8787-4a13-8f0c-4ce10a4b2061_Method">
    <vt:lpwstr>Standard</vt:lpwstr>
  </property>
  <property fmtid="{D5CDD505-2E9C-101B-9397-08002B2CF9AE}" pid="7" name="MSIP_Label_32d085d4-8787-4a13-8f0c-4ce10a4b2061_Name">
    <vt:lpwstr>Label Feature - Not in use</vt:lpwstr>
  </property>
  <property fmtid="{D5CDD505-2E9C-101B-9397-08002B2CF9AE}" pid="8" name="MSIP_Label_32d085d4-8787-4a13-8f0c-4ce10a4b2061_SiteId">
    <vt:lpwstr>b0c8375f-daa7-40b9-a01b-690d8d3723b9</vt:lpwstr>
  </property>
  <property fmtid="{D5CDD505-2E9C-101B-9397-08002B2CF9AE}" pid="9" name="MSIP_Label_32d085d4-8787-4a13-8f0c-4ce10a4b2061_ActionId">
    <vt:lpwstr>f3def9b0-362b-47e6-830d-0f7348e48edc</vt:lpwstr>
  </property>
  <property fmtid="{D5CDD505-2E9C-101B-9397-08002B2CF9AE}" pid="10" name="MSIP_Label_32d085d4-8787-4a13-8f0c-4ce10a4b2061_ContentBits">
    <vt:lpwstr>0</vt:lpwstr>
  </property>
  <property fmtid="{D5CDD505-2E9C-101B-9397-08002B2CF9AE}" pid="11" name="MSIP_Label_32d085d4-8787-4a13-8f0c-4ce10a4b2061_Tag">
    <vt:lpwstr>10, 3, 0, 1</vt:lpwstr>
  </property>
</Properties>
</file>